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0" windowWidth="15480" windowHeight="8370" activeTab="3"/>
  </bookViews>
  <sheets>
    <sheet name="部门收入总表" sheetId="1" r:id="rId1"/>
    <sheet name="部门支出总表 " sheetId="2" r:id="rId2"/>
    <sheet name="政府性基金" sheetId="3" r:id="rId3"/>
    <sheet name="三公变动表" sheetId="4" r:id="rId4"/>
  </sheets>
  <definedNames/>
  <calcPr fullCalcOnLoad="1"/>
</workbook>
</file>

<file path=xl/sharedStrings.xml><?xml version="1.0" encoding="utf-8"?>
<sst xmlns="http://schemas.openxmlformats.org/spreadsheetml/2006/main" count="163" uniqueCount="119">
  <si>
    <t>部门收入总表</t>
  </si>
  <si>
    <t>单位：万元</t>
  </si>
  <si>
    <t>单位</t>
  </si>
  <si>
    <t>总计</t>
  </si>
  <si>
    <t>一般公共预算拨款</t>
  </si>
  <si>
    <t>政府性基金拨款</t>
  </si>
  <si>
    <t>纳入专户管理的非税收入拨款</t>
  </si>
  <si>
    <t>上级补助</t>
  </si>
  <si>
    <t>事业单位经营服务收入</t>
  </si>
  <si>
    <t>其他收入</t>
  </si>
  <si>
    <t>用事业基金弥补收支差额</t>
  </si>
  <si>
    <t>单位代码</t>
  </si>
  <si>
    <t>单位名称</t>
  </si>
  <si>
    <t>公共财政补助</t>
  </si>
  <si>
    <t>政府性基金补助</t>
  </si>
  <si>
    <t>附件8：</t>
  </si>
  <si>
    <t>部门支出总表</t>
  </si>
  <si>
    <t>科目</t>
  </si>
  <si>
    <t>科目编码</t>
  </si>
  <si>
    <t>科目名称</t>
  </si>
  <si>
    <t>公共财政补助</t>
  </si>
  <si>
    <t>政府性基金补助</t>
  </si>
  <si>
    <t>类</t>
  </si>
  <si>
    <t>款</t>
  </si>
  <si>
    <t>项</t>
  </si>
  <si>
    <t>附表6：</t>
  </si>
  <si>
    <t>附件8：</t>
  </si>
  <si>
    <t>政府性基金拨款州级支出预算分类汇总表</t>
  </si>
  <si>
    <t>单位：万元</t>
  </si>
  <si>
    <t>功能科目</t>
  </si>
  <si>
    <t>总  计</t>
  </si>
  <si>
    <t>基本支出</t>
  </si>
  <si>
    <t>州本级项目支出</t>
  </si>
  <si>
    <t>合计</t>
  </si>
  <si>
    <t>工资福利支出</t>
  </si>
  <si>
    <t>一般商品和服务支出</t>
  </si>
  <si>
    <t>对个人和家庭的补助</t>
  </si>
  <si>
    <t>合计</t>
  </si>
  <si>
    <t>商品和服务支出</t>
  </si>
  <si>
    <t>对个人和家庭的补助</t>
  </si>
  <si>
    <t>基本建设支出</t>
  </si>
  <si>
    <t>其他资本性支出</t>
  </si>
  <si>
    <t>对企事业单位的补贴</t>
  </si>
  <si>
    <t>其他支出</t>
  </si>
  <si>
    <t>类</t>
  </si>
  <si>
    <t>款</t>
  </si>
  <si>
    <t>项</t>
  </si>
  <si>
    <r>
      <t>说明：</t>
    </r>
    <r>
      <rPr>
        <sz val="9"/>
        <rFont val="宋体"/>
        <family val="0"/>
      </rPr>
      <t>1</t>
    </r>
    <r>
      <rPr>
        <sz val="9"/>
        <rFont val="宋体"/>
        <family val="0"/>
      </rPr>
      <t>、本表为列州级支出的当年政府性基金预算安排情况。</t>
    </r>
    <r>
      <rPr>
        <sz val="9"/>
        <rFont val="宋体"/>
        <family val="0"/>
      </rPr>
      <t>2</t>
    </r>
    <r>
      <rPr>
        <sz val="9"/>
        <rFont val="宋体"/>
        <family val="0"/>
      </rPr>
      <t>、</t>
    </r>
    <r>
      <rPr>
        <sz val="9"/>
        <rFont val="宋体"/>
        <family val="0"/>
      </rPr>
      <t>2016</t>
    </r>
    <r>
      <rPr>
        <sz val="9"/>
        <rFont val="宋体"/>
        <family val="0"/>
      </rPr>
      <t>年没有使用政府性基金预算安排的支出。</t>
    </r>
  </si>
  <si>
    <t>附表9：</t>
  </si>
  <si>
    <t>部门“三公”经费增减变动情况表</t>
  </si>
  <si>
    <t>金额：万元</t>
  </si>
  <si>
    <t>年度</t>
  </si>
  <si>
    <t>合  计</t>
  </si>
  <si>
    <t>公务接待费</t>
  </si>
  <si>
    <t>公务用车购置及运行费</t>
  </si>
  <si>
    <t>因公出国（境）费</t>
  </si>
  <si>
    <t>备  注</t>
  </si>
  <si>
    <t>小计</t>
  </si>
  <si>
    <t>购置费</t>
  </si>
  <si>
    <t>运行费</t>
  </si>
  <si>
    <t>2016年</t>
  </si>
  <si>
    <t>增减变动原因说明</t>
  </si>
  <si>
    <t>说明：本表为州级当年收入情况。</t>
  </si>
  <si>
    <t>503005</t>
  </si>
  <si>
    <t>州疾控中心</t>
  </si>
  <si>
    <t>503007</t>
  </si>
  <si>
    <t>州卫生监督所</t>
  </si>
  <si>
    <t>503014</t>
  </si>
  <si>
    <t>州中心血站</t>
  </si>
  <si>
    <t>503008</t>
  </si>
  <si>
    <t>州民族医药研究所</t>
  </si>
  <si>
    <t>503010</t>
  </si>
  <si>
    <t>洲医疗器械管理站</t>
  </si>
  <si>
    <t>503004</t>
  </si>
  <si>
    <t>州精神病院</t>
  </si>
  <si>
    <t>503003</t>
  </si>
  <si>
    <t>州中医院</t>
  </si>
  <si>
    <t>503002</t>
  </si>
  <si>
    <t>州人民医院</t>
  </si>
  <si>
    <t>附件7</t>
  </si>
  <si>
    <t>州妇幼保健院</t>
  </si>
  <si>
    <t>210</t>
  </si>
  <si>
    <t>01</t>
  </si>
  <si>
    <t>行政运行</t>
  </si>
  <si>
    <t>02</t>
  </si>
  <si>
    <t>一般行政管理事务</t>
  </si>
  <si>
    <t>99</t>
  </si>
  <si>
    <t>其他医疗卫生和计划生育支出</t>
  </si>
  <si>
    <t>221</t>
  </si>
  <si>
    <t>住房公积金</t>
  </si>
  <si>
    <t>04</t>
  </si>
  <si>
    <t>疾病预防控制机构</t>
  </si>
  <si>
    <t>卫生监督机构</t>
  </si>
  <si>
    <t>06</t>
  </si>
  <si>
    <t>采供血机构</t>
  </si>
  <si>
    <t>03</t>
  </si>
  <si>
    <t>其他公共卫生支出</t>
  </si>
  <si>
    <t>合计</t>
  </si>
  <si>
    <t>2017年</t>
  </si>
  <si>
    <t>2017年比上年增减额</t>
  </si>
  <si>
    <t>2017年比上年增减%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</si>
  <si>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年与201</t>
    </r>
    <r>
      <rPr>
        <sz val="12"/>
        <rFont val="宋体"/>
        <family val="0"/>
      </rPr>
      <t>6</t>
    </r>
    <r>
      <rPr>
        <sz val="12"/>
        <rFont val="宋体"/>
        <family val="0"/>
      </rPr>
      <t>年三公经费预算额保持一致，我增减变化</t>
    </r>
  </si>
  <si>
    <t>州卫生计生委</t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</si>
  <si>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</si>
  <si>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</si>
  <si>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9</t>
    </r>
  </si>
  <si>
    <t>重大公共卫生专项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</si>
  <si>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</si>
  <si>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5</t>
    </r>
  </si>
  <si>
    <t>精神病医院</t>
  </si>
  <si>
    <t>07</t>
  </si>
  <si>
    <t>其他计划生育事务支出</t>
  </si>
  <si>
    <t>综合医院</t>
  </si>
  <si>
    <t>中医（民族医）医院</t>
  </si>
  <si>
    <t>妇幼保健机构</t>
  </si>
  <si>
    <t>208</t>
  </si>
  <si>
    <t>05</t>
  </si>
  <si>
    <t>行政单位离退休</t>
  </si>
  <si>
    <t>事业单位离退休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</si>
</sst>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;;"/>
    <numFmt numFmtId="186" formatCode="* #,##0.00;* \-#,##0.00;* &quot;&quot;??;@"/>
    <numFmt numFmtId="187" formatCode="#,##0.00_ "/>
  </numFmts>
  <fonts count="45">
    <font>
      <sz val="9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6" fillId="0" borderId="0" xfId="41">
      <alignment vertical="center"/>
      <protection/>
    </xf>
    <xf numFmtId="0" fontId="6" fillId="0" borderId="0" xfId="41" applyAlignment="1">
      <alignment horizontal="center" vertical="center"/>
      <protection/>
    </xf>
    <xf numFmtId="0" fontId="6" fillId="0" borderId="10" xfId="41" applyBorder="1" applyAlignment="1">
      <alignment horizontal="center" vertical="center" wrapText="1"/>
      <protection/>
    </xf>
    <xf numFmtId="0" fontId="6" fillId="0" borderId="10" xfId="41" applyBorder="1">
      <alignment vertical="center"/>
      <protection/>
    </xf>
    <xf numFmtId="0" fontId="6" fillId="0" borderId="10" xfId="41" applyBorder="1" applyAlignment="1">
      <alignment horizontal="center" vertical="center"/>
      <protection/>
    </xf>
    <xf numFmtId="0" fontId="6" fillId="0" borderId="10" xfId="41" applyFill="1" applyBorder="1">
      <alignment vertical="center"/>
      <protection/>
    </xf>
    <xf numFmtId="0" fontId="0" fillId="0" borderId="10" xfId="0" applyFont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" fontId="10" fillId="0" borderId="10" xfId="4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 wrapText="1"/>
      <protection/>
    </xf>
    <xf numFmtId="184" fontId="2" fillId="33" borderId="11" xfId="0" applyNumberFormat="1" applyFont="1" applyFill="1" applyBorder="1" applyAlignment="1" applyProtection="1">
      <alignment horizontal="center" vertical="center" wrapText="1"/>
      <protection/>
    </xf>
    <xf numFmtId="184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84" fontId="2" fillId="0" borderId="0" xfId="0" applyNumberFormat="1" applyFont="1" applyAlignment="1" applyProtection="1">
      <alignment horizontal="right" vertical="center"/>
      <protection/>
    </xf>
    <xf numFmtId="184" fontId="5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186" fontId="2" fillId="33" borderId="19" xfId="0" applyNumberFormat="1" applyFont="1" applyFill="1" applyBorder="1" applyAlignment="1" applyProtection="1">
      <alignment horizontal="center" vertical="center" wrapText="1"/>
      <protection/>
    </xf>
    <xf numFmtId="186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6" fillId="0" borderId="10" xfId="41" applyBorder="1" applyAlignment="1">
      <alignment horizontal="center" vertical="center" wrapText="1"/>
      <protection/>
    </xf>
    <xf numFmtId="0" fontId="9" fillId="0" borderId="0" xfId="41" applyFont="1" applyAlignment="1">
      <alignment horizontal="center" vertical="center"/>
      <protection/>
    </xf>
    <xf numFmtId="0" fontId="6" fillId="0" borderId="12" xfId="41" applyFont="1" applyBorder="1" applyAlignment="1">
      <alignment horizontal="left" vertical="center"/>
      <protection/>
    </xf>
    <xf numFmtId="0" fontId="6" fillId="0" borderId="17" xfId="41" applyBorder="1" applyAlignment="1">
      <alignment horizontal="left" vertical="center"/>
      <protection/>
    </xf>
    <xf numFmtId="0" fontId="6" fillId="0" borderId="18" xfId="4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三公经费变动情况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4">
      <selection activeCell="F11" sqref="F11"/>
    </sheetView>
  </sheetViews>
  <sheetFormatPr defaultColWidth="8" defaultRowHeight="11.25"/>
  <cols>
    <col min="1" max="1" width="10.5" style="1" customWidth="1"/>
    <col min="2" max="2" width="15.83203125" style="1" customWidth="1"/>
    <col min="3" max="3" width="14.5" style="1" customWidth="1"/>
    <col min="4" max="4" width="13.16015625" style="1" customWidth="1"/>
    <col min="5" max="5" width="8" style="1" customWidth="1"/>
    <col min="6" max="6" width="13" style="1" customWidth="1"/>
    <col min="7" max="7" width="8" style="1" customWidth="1"/>
    <col min="8" max="8" width="10.16015625" style="1" customWidth="1"/>
    <col min="9" max="9" width="8" style="1" customWidth="1"/>
    <col min="10" max="10" width="7.16015625" style="1" customWidth="1"/>
    <col min="11" max="11" width="11.16015625" style="1" customWidth="1"/>
    <col min="12" max="16384" width="8" style="1" customWidth="1"/>
  </cols>
  <sheetData>
    <row r="1" spans="1:11" ht="19.5" customHeight="1">
      <c r="A1" s="58" t="s">
        <v>79</v>
      </c>
      <c r="B1" s="58"/>
      <c r="C1" s="58"/>
      <c r="D1" s="58"/>
      <c r="E1" s="2"/>
      <c r="F1" s="3"/>
      <c r="G1" s="3"/>
      <c r="H1" s="3"/>
      <c r="I1" s="3"/>
      <c r="J1" s="56"/>
      <c r="K1" s="56"/>
    </row>
    <row r="2" spans="1:11" ht="24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" customHeight="1">
      <c r="A3" s="55"/>
      <c r="B3" s="55"/>
      <c r="C3" s="55"/>
      <c r="D3" s="55"/>
      <c r="E3" s="2"/>
      <c r="F3" s="4"/>
      <c r="G3" s="4"/>
      <c r="H3" s="4"/>
      <c r="I3" s="4"/>
      <c r="J3" s="57" t="s">
        <v>1</v>
      </c>
      <c r="K3" s="57"/>
    </row>
    <row r="4" spans="1:11" ht="19.5" customHeight="1">
      <c r="A4" s="59" t="s">
        <v>2</v>
      </c>
      <c r="B4" s="59"/>
      <c r="C4" s="51" t="s">
        <v>3</v>
      </c>
      <c r="D4" s="49" t="s">
        <v>4</v>
      </c>
      <c r="E4" s="49" t="s">
        <v>5</v>
      </c>
      <c r="F4" s="49" t="s">
        <v>6</v>
      </c>
      <c r="G4" s="48" t="s">
        <v>7</v>
      </c>
      <c r="H4" s="48"/>
      <c r="I4" s="51" t="s">
        <v>8</v>
      </c>
      <c r="J4" s="51" t="s">
        <v>9</v>
      </c>
      <c r="K4" s="51" t="s">
        <v>10</v>
      </c>
    </row>
    <row r="5" spans="1:11" ht="30" customHeight="1">
      <c r="A5" s="7" t="s">
        <v>11</v>
      </c>
      <c r="B5" s="6" t="s">
        <v>12</v>
      </c>
      <c r="C5" s="52"/>
      <c r="D5" s="50"/>
      <c r="E5" s="50"/>
      <c r="F5" s="50"/>
      <c r="G5" s="6" t="s">
        <v>13</v>
      </c>
      <c r="H5" s="6" t="s">
        <v>14</v>
      </c>
      <c r="I5" s="52"/>
      <c r="J5" s="52"/>
      <c r="K5" s="52"/>
    </row>
    <row r="6" spans="1:11" ht="27.75" customHeight="1">
      <c r="A6" s="37">
        <v>503001</v>
      </c>
      <c r="B6" s="35" t="s">
        <v>102</v>
      </c>
      <c r="C6" s="46">
        <f aca="true" t="shared" si="0" ref="C6:C16">D6+E6+F6+G6+H6+I6+J6+K6</f>
        <v>2473.63</v>
      </c>
      <c r="D6" s="35">
        <v>2446.63</v>
      </c>
      <c r="E6" s="42"/>
      <c r="F6" s="35">
        <v>27</v>
      </c>
      <c r="G6" s="42"/>
      <c r="H6" s="42"/>
      <c r="I6" s="42"/>
      <c r="J6" s="42"/>
      <c r="K6" s="42"/>
    </row>
    <row r="7" spans="1:11" ht="30" customHeight="1">
      <c r="A7" s="26" t="s">
        <v>63</v>
      </c>
      <c r="B7" s="44" t="s">
        <v>64</v>
      </c>
      <c r="C7" s="42">
        <f t="shared" si="0"/>
        <v>2984.6</v>
      </c>
      <c r="D7" s="42">
        <v>1535.1</v>
      </c>
      <c r="E7" s="42"/>
      <c r="F7" s="42">
        <v>1180</v>
      </c>
      <c r="G7" s="42"/>
      <c r="H7" s="42"/>
      <c r="I7" s="42"/>
      <c r="J7" s="42"/>
      <c r="K7" s="42">
        <v>269.5</v>
      </c>
    </row>
    <row r="8" spans="1:11" ht="30" customHeight="1">
      <c r="A8" s="26" t="s">
        <v>65</v>
      </c>
      <c r="B8" s="44" t="s">
        <v>66</v>
      </c>
      <c r="C8" s="42">
        <f t="shared" si="0"/>
        <v>488.85</v>
      </c>
      <c r="D8" s="42">
        <v>476.85</v>
      </c>
      <c r="E8" s="42"/>
      <c r="F8" s="42">
        <v>12</v>
      </c>
      <c r="G8" s="42"/>
      <c r="H8" s="42"/>
      <c r="I8" s="42"/>
      <c r="J8" s="42"/>
      <c r="K8" s="42"/>
    </row>
    <row r="9" spans="1:11" ht="30" customHeight="1">
      <c r="A9" s="26" t="s">
        <v>67</v>
      </c>
      <c r="B9" s="44" t="s">
        <v>68</v>
      </c>
      <c r="C9" s="42">
        <f t="shared" si="0"/>
        <v>965.4</v>
      </c>
      <c r="D9" s="42">
        <v>335.4</v>
      </c>
      <c r="E9" s="42"/>
      <c r="F9" s="42">
        <v>630</v>
      </c>
      <c r="G9" s="42"/>
      <c r="H9" s="42"/>
      <c r="I9" s="42"/>
      <c r="J9" s="42"/>
      <c r="K9" s="42"/>
    </row>
    <row r="10" spans="1:11" ht="30" customHeight="1">
      <c r="A10" s="26" t="s">
        <v>69</v>
      </c>
      <c r="B10" s="44" t="s">
        <v>70</v>
      </c>
      <c r="C10" s="46">
        <f t="shared" si="0"/>
        <v>149.45</v>
      </c>
      <c r="D10" s="39">
        <v>149.45</v>
      </c>
      <c r="E10" s="39"/>
      <c r="F10" s="42"/>
      <c r="G10" s="42"/>
      <c r="H10" s="42"/>
      <c r="I10" s="42"/>
      <c r="J10" s="42"/>
      <c r="K10" s="42"/>
    </row>
    <row r="11" spans="1:11" ht="30" customHeight="1">
      <c r="A11" s="26" t="s">
        <v>71</v>
      </c>
      <c r="B11" s="44" t="s">
        <v>72</v>
      </c>
      <c r="C11" s="46">
        <f t="shared" si="0"/>
        <v>120.86</v>
      </c>
      <c r="D11" s="39">
        <v>120.86</v>
      </c>
      <c r="E11" s="39"/>
      <c r="F11" s="42"/>
      <c r="G11" s="42"/>
      <c r="H11" s="42"/>
      <c r="I11" s="42"/>
      <c r="J11" s="42"/>
      <c r="K11" s="42"/>
    </row>
    <row r="12" spans="1:11" ht="30" customHeight="1">
      <c r="A12" s="26" t="s">
        <v>73</v>
      </c>
      <c r="B12" s="44" t="s">
        <v>74</v>
      </c>
      <c r="C12" s="47">
        <f t="shared" si="0"/>
        <v>589.7</v>
      </c>
      <c r="D12" s="39">
        <v>589.7</v>
      </c>
      <c r="E12" s="42"/>
      <c r="F12" s="42"/>
      <c r="G12" s="42"/>
      <c r="H12" s="42"/>
      <c r="I12" s="42"/>
      <c r="J12" s="42"/>
      <c r="K12" s="42"/>
    </row>
    <row r="13" spans="1:11" ht="30" customHeight="1">
      <c r="A13" s="26" t="s">
        <v>75</v>
      </c>
      <c r="B13" s="44" t="s">
        <v>76</v>
      </c>
      <c r="C13" s="46">
        <f t="shared" si="0"/>
        <v>1157.42</v>
      </c>
      <c r="D13" s="39">
        <v>1157.42</v>
      </c>
      <c r="E13" s="42"/>
      <c r="F13" s="42"/>
      <c r="G13" s="42"/>
      <c r="H13" s="42"/>
      <c r="I13" s="42"/>
      <c r="J13" s="42"/>
      <c r="K13" s="42"/>
    </row>
    <row r="14" spans="1:11" ht="30" customHeight="1">
      <c r="A14" s="26" t="s">
        <v>77</v>
      </c>
      <c r="B14" s="44" t="s">
        <v>78</v>
      </c>
      <c r="C14" s="42">
        <f t="shared" si="0"/>
        <v>2086.67</v>
      </c>
      <c r="D14" s="42">
        <v>2086.67</v>
      </c>
      <c r="E14" s="42"/>
      <c r="F14" s="42"/>
      <c r="G14" s="42"/>
      <c r="H14" s="42"/>
      <c r="I14" s="42"/>
      <c r="J14" s="42"/>
      <c r="K14" s="42"/>
    </row>
    <row r="15" spans="1:11" ht="30" customHeight="1">
      <c r="A15" s="42">
        <v>503006</v>
      </c>
      <c r="B15" s="44" t="s">
        <v>80</v>
      </c>
      <c r="C15" s="42">
        <f t="shared" si="0"/>
        <v>4810.28</v>
      </c>
      <c r="D15" s="42">
        <v>810.28</v>
      </c>
      <c r="E15" s="42"/>
      <c r="F15" s="42">
        <v>2000</v>
      </c>
      <c r="G15" s="42"/>
      <c r="H15" s="42"/>
      <c r="I15" s="42"/>
      <c r="J15" s="42"/>
      <c r="K15" s="42">
        <v>2000</v>
      </c>
    </row>
    <row r="16" spans="1:11" ht="30" customHeight="1">
      <c r="A16" s="43" t="s">
        <v>97</v>
      </c>
      <c r="B16" s="44"/>
      <c r="C16" s="46">
        <f t="shared" si="0"/>
        <v>15826.859999999999</v>
      </c>
      <c r="D16" s="45">
        <f>SUM(D6:D15)</f>
        <v>9708.359999999999</v>
      </c>
      <c r="E16" s="42"/>
      <c r="F16" s="45">
        <f>SUM(F6:F15)</f>
        <v>3849</v>
      </c>
      <c r="G16" s="42"/>
      <c r="H16" s="42"/>
      <c r="I16" s="42"/>
      <c r="J16" s="42"/>
      <c r="K16" s="43">
        <f>SUM(K6:K15)</f>
        <v>2269.5</v>
      </c>
    </row>
    <row r="17" spans="1:11" ht="30" customHeight="1">
      <c r="A17" s="9"/>
      <c r="B17" s="9"/>
      <c r="C17" s="28"/>
      <c r="D17" s="9"/>
      <c r="E17" s="9"/>
      <c r="F17" s="9"/>
      <c r="G17" s="9"/>
      <c r="H17" s="9"/>
      <c r="I17" s="9"/>
      <c r="J17" s="9"/>
      <c r="K17" s="9"/>
    </row>
    <row r="18" spans="1:11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0" customFormat="1" ht="30" customHeight="1">
      <c r="A19" s="53" t="s">
        <v>62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</sheetData>
  <sheetProtection/>
  <mergeCells count="15">
    <mergeCell ref="A2:K2"/>
    <mergeCell ref="A3:D3"/>
    <mergeCell ref="J4:J5"/>
    <mergeCell ref="J1:K1"/>
    <mergeCell ref="J3:K3"/>
    <mergeCell ref="A1:D1"/>
    <mergeCell ref="A4:B4"/>
    <mergeCell ref="C4:C5"/>
    <mergeCell ref="G4:H4"/>
    <mergeCell ref="D4:D5"/>
    <mergeCell ref="E4:E5"/>
    <mergeCell ref="F4:F5"/>
    <mergeCell ref="I4:I5"/>
    <mergeCell ref="A19:K19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zoomScalePageLayoutView="0" workbookViewId="0" topLeftCell="A4">
      <selection activeCell="E24" sqref="E24"/>
    </sheetView>
  </sheetViews>
  <sheetFormatPr defaultColWidth="8" defaultRowHeight="11.25"/>
  <cols>
    <col min="1" max="1" width="5.83203125" style="1" customWidth="1"/>
    <col min="2" max="3" width="4.5" style="1" customWidth="1"/>
    <col min="4" max="4" width="16.16015625" style="1" customWidth="1"/>
    <col min="5" max="5" width="13.33203125" style="1" customWidth="1"/>
    <col min="6" max="6" width="13.66015625" style="1" customWidth="1"/>
    <col min="7" max="7" width="8" style="1" customWidth="1"/>
    <col min="8" max="8" width="13" style="1" customWidth="1"/>
    <col min="9" max="9" width="8" style="1" customWidth="1"/>
    <col min="10" max="10" width="10.16015625" style="1" customWidth="1"/>
    <col min="11" max="11" width="8" style="1" customWidth="1"/>
    <col min="12" max="12" width="7.16015625" style="1" customWidth="1"/>
    <col min="13" max="13" width="11.5" style="1" bestFit="1" customWidth="1"/>
    <col min="14" max="16384" width="8" style="1" customWidth="1"/>
  </cols>
  <sheetData>
    <row r="1" spans="1:13" ht="19.5" customHeight="1">
      <c r="A1" s="58" t="s">
        <v>15</v>
      </c>
      <c r="B1" s="58"/>
      <c r="C1" s="58"/>
      <c r="D1" s="58"/>
      <c r="E1" s="58"/>
      <c r="F1" s="58"/>
      <c r="G1" s="2"/>
      <c r="H1" s="3"/>
      <c r="I1" s="3"/>
      <c r="J1" s="3"/>
      <c r="K1" s="3"/>
      <c r="L1" s="56"/>
      <c r="M1" s="56"/>
    </row>
    <row r="2" spans="1:13" ht="24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 customHeight="1">
      <c r="A3" s="55"/>
      <c r="B3" s="55"/>
      <c r="C3" s="55"/>
      <c r="D3" s="55"/>
      <c r="E3" s="55"/>
      <c r="F3" s="55"/>
      <c r="G3" s="2"/>
      <c r="H3" s="4"/>
      <c r="I3" s="4"/>
      <c r="J3" s="4"/>
      <c r="K3" s="4"/>
      <c r="L3" s="57" t="s">
        <v>1</v>
      </c>
      <c r="M3" s="57"/>
    </row>
    <row r="4" spans="1:13" ht="19.5" customHeight="1">
      <c r="A4" s="59" t="s">
        <v>17</v>
      </c>
      <c r="B4" s="59"/>
      <c r="C4" s="59"/>
      <c r="D4" s="59"/>
      <c r="E4" s="51" t="s">
        <v>3</v>
      </c>
      <c r="F4" s="49" t="s">
        <v>4</v>
      </c>
      <c r="G4" s="49" t="s">
        <v>5</v>
      </c>
      <c r="H4" s="49" t="s">
        <v>6</v>
      </c>
      <c r="I4" s="48" t="s">
        <v>7</v>
      </c>
      <c r="J4" s="48"/>
      <c r="K4" s="51" t="s">
        <v>8</v>
      </c>
      <c r="L4" s="51" t="s">
        <v>9</v>
      </c>
      <c r="M4" s="51" t="s">
        <v>10</v>
      </c>
    </row>
    <row r="5" spans="1:13" ht="19.5" customHeight="1">
      <c r="A5" s="63" t="s">
        <v>18</v>
      </c>
      <c r="B5" s="64"/>
      <c r="C5" s="65"/>
      <c r="D5" s="51" t="s">
        <v>19</v>
      </c>
      <c r="E5" s="52"/>
      <c r="F5" s="50"/>
      <c r="G5" s="50"/>
      <c r="H5" s="50"/>
      <c r="I5" s="51" t="s">
        <v>20</v>
      </c>
      <c r="J5" s="51" t="s">
        <v>21</v>
      </c>
      <c r="K5" s="52"/>
      <c r="L5" s="52"/>
      <c r="M5" s="52"/>
    </row>
    <row r="6" spans="1:13" ht="18" customHeight="1">
      <c r="A6" s="11" t="s">
        <v>22</v>
      </c>
      <c r="B6" s="11" t="s">
        <v>23</v>
      </c>
      <c r="C6" s="11" t="s">
        <v>24</v>
      </c>
      <c r="D6" s="52"/>
      <c r="E6" s="52"/>
      <c r="F6" s="50"/>
      <c r="G6" s="50"/>
      <c r="H6" s="50"/>
      <c r="I6" s="52"/>
      <c r="J6" s="52"/>
      <c r="K6" s="52"/>
      <c r="L6" s="52"/>
      <c r="M6" s="52"/>
    </row>
    <row r="7" spans="1:13" ht="18" customHeight="1">
      <c r="A7" s="23" t="s">
        <v>81</v>
      </c>
      <c r="B7" s="23" t="s">
        <v>82</v>
      </c>
      <c r="C7" s="23" t="s">
        <v>82</v>
      </c>
      <c r="D7" s="24" t="s">
        <v>83</v>
      </c>
      <c r="E7" s="32">
        <f>SUM(F7:M7)</f>
        <v>267.54</v>
      </c>
      <c r="F7" s="8">
        <v>267.54</v>
      </c>
      <c r="G7" s="12"/>
      <c r="H7" s="8"/>
      <c r="I7" s="5"/>
      <c r="J7" s="5"/>
      <c r="K7" s="5"/>
      <c r="L7" s="5"/>
      <c r="M7" s="5"/>
    </row>
    <row r="8" spans="1:13" ht="19.5" customHeight="1">
      <c r="A8" s="23" t="s">
        <v>81</v>
      </c>
      <c r="B8" s="23" t="s">
        <v>82</v>
      </c>
      <c r="C8" s="23" t="s">
        <v>84</v>
      </c>
      <c r="D8" s="25" t="s">
        <v>85</v>
      </c>
      <c r="E8" s="32">
        <f>SUM(F8:M8)</f>
        <v>1097.35</v>
      </c>
      <c r="F8" s="8">
        <v>1070.35</v>
      </c>
      <c r="G8" s="9"/>
      <c r="H8" s="8">
        <v>27</v>
      </c>
      <c r="I8" s="9"/>
      <c r="J8" s="9"/>
      <c r="K8" s="9"/>
      <c r="L8" s="9"/>
      <c r="M8" s="9"/>
    </row>
    <row r="9" spans="1:13" ht="19.5" customHeight="1">
      <c r="A9" s="30" t="s">
        <v>103</v>
      </c>
      <c r="B9" s="30" t="s">
        <v>104</v>
      </c>
      <c r="C9" s="30" t="s">
        <v>105</v>
      </c>
      <c r="D9" s="36" t="s">
        <v>106</v>
      </c>
      <c r="E9" s="32">
        <f>SUM(F9:M9)</f>
        <v>32.75</v>
      </c>
      <c r="F9" s="8">
        <v>32.75</v>
      </c>
      <c r="G9" s="9"/>
      <c r="H9" s="8"/>
      <c r="I9" s="9"/>
      <c r="J9" s="9"/>
      <c r="K9" s="9"/>
      <c r="L9" s="9"/>
      <c r="M9" s="9"/>
    </row>
    <row r="10" spans="1:13" ht="19.5" customHeight="1">
      <c r="A10" s="30" t="s">
        <v>81</v>
      </c>
      <c r="B10" s="30" t="s">
        <v>110</v>
      </c>
      <c r="C10" s="30" t="s">
        <v>86</v>
      </c>
      <c r="D10" s="36" t="s">
        <v>111</v>
      </c>
      <c r="E10" s="32">
        <v>669.31</v>
      </c>
      <c r="F10" s="8">
        <v>669.31</v>
      </c>
      <c r="G10" s="9"/>
      <c r="H10" s="8"/>
      <c r="I10" s="9"/>
      <c r="J10" s="9"/>
      <c r="K10" s="9"/>
      <c r="L10" s="9"/>
      <c r="M10" s="9"/>
    </row>
    <row r="11" spans="1:17" ht="30" customHeight="1">
      <c r="A11" s="23" t="s">
        <v>81</v>
      </c>
      <c r="B11" s="23" t="s">
        <v>86</v>
      </c>
      <c r="C11" s="23" t="s">
        <v>82</v>
      </c>
      <c r="D11" s="25" t="s">
        <v>87</v>
      </c>
      <c r="E11" s="32">
        <f aca="true" t="shared" si="0" ref="E11:E19">SUM(F11:M11)</f>
        <v>283</v>
      </c>
      <c r="F11" s="32">
        <v>283</v>
      </c>
      <c r="G11" s="9"/>
      <c r="H11" s="8"/>
      <c r="I11" s="9"/>
      <c r="J11" s="9"/>
      <c r="K11" s="9"/>
      <c r="L11" s="9"/>
      <c r="M11" s="9"/>
      <c r="Q11" s="31"/>
    </row>
    <row r="12" spans="1:13" ht="19.5" customHeight="1">
      <c r="A12" s="23" t="s">
        <v>88</v>
      </c>
      <c r="B12" s="23" t="s">
        <v>84</v>
      </c>
      <c r="C12" s="23" t="s">
        <v>82</v>
      </c>
      <c r="D12" s="25" t="s">
        <v>89</v>
      </c>
      <c r="E12" s="32">
        <f t="shared" si="0"/>
        <v>525.45</v>
      </c>
      <c r="F12" s="8">
        <v>423.74</v>
      </c>
      <c r="G12" s="9"/>
      <c r="H12" s="9">
        <v>101.71</v>
      </c>
      <c r="I12" s="9"/>
      <c r="J12" s="9"/>
      <c r="K12" s="9"/>
      <c r="L12" s="9"/>
      <c r="M12" s="9"/>
    </row>
    <row r="13" spans="1:20" ht="19.5" customHeight="1">
      <c r="A13" s="23" t="s">
        <v>81</v>
      </c>
      <c r="B13" s="23" t="s">
        <v>90</v>
      </c>
      <c r="C13" s="23" t="s">
        <v>82</v>
      </c>
      <c r="D13" s="25" t="s">
        <v>91</v>
      </c>
      <c r="E13" s="32">
        <f t="shared" si="0"/>
        <v>2679.62</v>
      </c>
      <c r="F13" s="8">
        <v>1272.53</v>
      </c>
      <c r="G13" s="9"/>
      <c r="H13" s="8">
        <v>1137.59</v>
      </c>
      <c r="I13" s="9"/>
      <c r="J13" s="9"/>
      <c r="K13" s="9"/>
      <c r="L13" s="9"/>
      <c r="M13" s="9">
        <v>269.5</v>
      </c>
      <c r="N13" s="31"/>
      <c r="Q13" s="31"/>
      <c r="R13" s="33"/>
      <c r="S13" s="33"/>
      <c r="T13" s="31"/>
    </row>
    <row r="14" spans="1:20" ht="19.5" customHeight="1">
      <c r="A14" s="23" t="s">
        <v>81</v>
      </c>
      <c r="B14" s="23" t="s">
        <v>90</v>
      </c>
      <c r="C14" s="23" t="s">
        <v>84</v>
      </c>
      <c r="D14" s="25" t="s">
        <v>92</v>
      </c>
      <c r="E14" s="32">
        <f t="shared" si="0"/>
        <v>416.06</v>
      </c>
      <c r="F14" s="8">
        <v>404.06</v>
      </c>
      <c r="G14" s="9"/>
      <c r="H14" s="8">
        <v>12</v>
      </c>
      <c r="I14" s="9"/>
      <c r="J14" s="9"/>
      <c r="K14" s="9"/>
      <c r="L14" s="9"/>
      <c r="M14" s="9"/>
      <c r="N14" s="31"/>
      <c r="R14" s="33"/>
      <c r="S14" s="33"/>
      <c r="T14" s="31"/>
    </row>
    <row r="15" spans="1:19" ht="19.5" customHeight="1">
      <c r="A15" s="23" t="s">
        <v>81</v>
      </c>
      <c r="B15" s="23" t="s">
        <v>90</v>
      </c>
      <c r="C15" s="23" t="s">
        <v>93</v>
      </c>
      <c r="D15" s="25" t="s">
        <v>94</v>
      </c>
      <c r="E15" s="32">
        <f t="shared" si="0"/>
        <v>925</v>
      </c>
      <c r="F15" s="8">
        <v>304.3</v>
      </c>
      <c r="G15" s="9"/>
      <c r="H15" s="8">
        <v>620.7</v>
      </c>
      <c r="I15" s="9"/>
      <c r="J15" s="9"/>
      <c r="K15" s="9"/>
      <c r="L15" s="9"/>
      <c r="M15" s="9"/>
      <c r="N15" s="31"/>
      <c r="Q15" s="31"/>
      <c r="R15" s="33"/>
      <c r="S15" s="33"/>
    </row>
    <row r="16" spans="1:19" ht="30" customHeight="1">
      <c r="A16" s="23" t="s">
        <v>81</v>
      </c>
      <c r="B16" s="23" t="s">
        <v>90</v>
      </c>
      <c r="C16" s="23" t="s">
        <v>86</v>
      </c>
      <c r="D16" s="25" t="s">
        <v>96</v>
      </c>
      <c r="E16" s="32">
        <f t="shared" si="0"/>
        <v>105.54</v>
      </c>
      <c r="F16" s="8">
        <v>105.54</v>
      </c>
      <c r="G16" s="9"/>
      <c r="H16" s="9"/>
      <c r="I16" s="9"/>
      <c r="J16" s="9"/>
      <c r="K16" s="9"/>
      <c r="L16" s="9"/>
      <c r="M16" s="9"/>
      <c r="Q16" s="31"/>
      <c r="R16" s="33"/>
      <c r="S16" s="33"/>
    </row>
    <row r="17" spans="1:22" ht="19.5" customHeight="1">
      <c r="A17" s="26" t="s">
        <v>81</v>
      </c>
      <c r="B17" s="37" t="s">
        <v>107</v>
      </c>
      <c r="C17" s="37" t="s">
        <v>108</v>
      </c>
      <c r="D17" s="36" t="s">
        <v>109</v>
      </c>
      <c r="E17" s="32">
        <f t="shared" si="0"/>
        <v>536.1</v>
      </c>
      <c r="F17" s="8">
        <v>536.1</v>
      </c>
      <c r="G17" s="9"/>
      <c r="H17" s="9"/>
      <c r="I17" s="9"/>
      <c r="J17" s="9"/>
      <c r="K17" s="9"/>
      <c r="L17" s="9"/>
      <c r="M17" s="9"/>
      <c r="N17" s="31"/>
      <c r="Q17" s="31"/>
      <c r="R17" s="33"/>
      <c r="S17" s="33"/>
      <c r="T17" s="31"/>
      <c r="V17" s="31"/>
    </row>
    <row r="18" spans="1:22" ht="19.5" customHeight="1">
      <c r="A18" s="26" t="s">
        <v>81</v>
      </c>
      <c r="B18" s="26" t="s">
        <v>84</v>
      </c>
      <c r="C18" s="26" t="s">
        <v>84</v>
      </c>
      <c r="D18" s="36" t="s">
        <v>113</v>
      </c>
      <c r="E18" s="32">
        <f t="shared" si="0"/>
        <v>1062.02</v>
      </c>
      <c r="F18" s="8">
        <v>1062.02</v>
      </c>
      <c r="G18" s="9"/>
      <c r="H18" s="9"/>
      <c r="I18" s="9"/>
      <c r="J18" s="9"/>
      <c r="K18" s="9"/>
      <c r="L18" s="9"/>
      <c r="M18" s="9"/>
      <c r="N18" s="31"/>
      <c r="Q18" s="31"/>
      <c r="R18" s="33"/>
      <c r="S18" s="33"/>
      <c r="T18" s="31"/>
      <c r="V18" s="31"/>
    </row>
    <row r="19" spans="1:22" ht="19.5" customHeight="1">
      <c r="A19" s="26" t="s">
        <v>81</v>
      </c>
      <c r="B19" s="26" t="s">
        <v>84</v>
      </c>
      <c r="C19" s="26" t="s">
        <v>82</v>
      </c>
      <c r="D19" s="36" t="s">
        <v>112</v>
      </c>
      <c r="E19" s="32">
        <f t="shared" si="0"/>
        <v>1764.66</v>
      </c>
      <c r="F19" s="8">
        <v>1764.66</v>
      </c>
      <c r="G19" s="9"/>
      <c r="H19" s="9"/>
      <c r="I19" s="9"/>
      <c r="J19" s="9"/>
      <c r="K19" s="9"/>
      <c r="L19" s="9"/>
      <c r="M19" s="9"/>
      <c r="N19" s="31"/>
      <c r="Q19" s="31"/>
      <c r="R19" s="33"/>
      <c r="S19" s="33"/>
      <c r="V19" s="31"/>
    </row>
    <row r="20" spans="1:20" ht="19.5" customHeight="1">
      <c r="A20" s="27" t="s">
        <v>81</v>
      </c>
      <c r="B20" s="27" t="s">
        <v>90</v>
      </c>
      <c r="C20" s="27" t="s">
        <v>95</v>
      </c>
      <c r="D20" s="38" t="s">
        <v>114</v>
      </c>
      <c r="E20" s="32">
        <f>SUM(F20:M20)</f>
        <v>4655.15</v>
      </c>
      <c r="F20" s="9">
        <v>705.15</v>
      </c>
      <c r="G20" s="9"/>
      <c r="H20" s="9">
        <v>1950</v>
      </c>
      <c r="I20" s="9"/>
      <c r="J20" s="9"/>
      <c r="K20" s="9"/>
      <c r="L20" s="9"/>
      <c r="M20" s="9">
        <v>2000</v>
      </c>
      <c r="N20" s="31"/>
      <c r="R20" s="34"/>
      <c r="S20" s="33"/>
      <c r="T20" s="31"/>
    </row>
    <row r="21" spans="1:20" ht="19.5" customHeight="1">
      <c r="A21" s="40" t="s">
        <v>115</v>
      </c>
      <c r="B21" s="40" t="s">
        <v>116</v>
      </c>
      <c r="C21" s="40" t="s">
        <v>82</v>
      </c>
      <c r="D21" s="41" t="s">
        <v>117</v>
      </c>
      <c r="E21" s="32">
        <f>SUM(F21:M21)</f>
        <v>173.14999999999998</v>
      </c>
      <c r="F21" s="9">
        <f>128.92+44.23</f>
        <v>173.14999999999998</v>
      </c>
      <c r="G21" s="9"/>
      <c r="H21" s="9"/>
      <c r="I21" s="9"/>
      <c r="J21" s="9"/>
      <c r="K21" s="9"/>
      <c r="L21" s="9"/>
      <c r="M21" s="9"/>
      <c r="N21" s="31"/>
      <c r="R21" s="34"/>
      <c r="S21" s="33"/>
      <c r="T21" s="31"/>
    </row>
    <row r="22" spans="1:20" ht="19.5" customHeight="1">
      <c r="A22" s="40" t="s">
        <v>115</v>
      </c>
      <c r="B22" s="40" t="s">
        <v>116</v>
      </c>
      <c r="C22" s="40" t="s">
        <v>84</v>
      </c>
      <c r="D22" s="41" t="s">
        <v>118</v>
      </c>
      <c r="E22" s="32">
        <f>SUM(F22:M22)</f>
        <v>634.16</v>
      </c>
      <c r="F22" s="9">
        <v>634.16</v>
      </c>
      <c r="G22" s="9"/>
      <c r="H22" s="9"/>
      <c r="I22" s="9"/>
      <c r="J22" s="9"/>
      <c r="K22" s="9"/>
      <c r="L22" s="9"/>
      <c r="M22" s="9"/>
      <c r="N22" s="31"/>
      <c r="R22" s="34"/>
      <c r="S22" s="33"/>
      <c r="T22" s="31"/>
    </row>
    <row r="23" spans="1:13" ht="19.5" customHeight="1">
      <c r="A23" s="60" t="s">
        <v>97</v>
      </c>
      <c r="B23" s="61"/>
      <c r="C23" s="62"/>
      <c r="D23" s="22"/>
      <c r="E23" s="32">
        <f>SUM(E7:E22)</f>
        <v>15826.859999999999</v>
      </c>
      <c r="F23" s="32">
        <f>SUM(F7:F22)</f>
        <v>9708.359999999999</v>
      </c>
      <c r="G23" s="9"/>
      <c r="H23" s="32">
        <f>SUM(H7:H20)</f>
        <v>3849</v>
      </c>
      <c r="I23" s="9"/>
      <c r="J23" s="9"/>
      <c r="K23" s="9"/>
      <c r="L23" s="9"/>
      <c r="M23" s="32">
        <f>SUM(M7:M20)</f>
        <v>2269.5</v>
      </c>
    </row>
    <row r="24" spans="1:13" ht="19.5" customHeight="1">
      <c r="A24" s="29"/>
      <c r="B24" s="29"/>
      <c r="C24" s="29"/>
      <c r="D24" s="22"/>
      <c r="E24" s="32"/>
      <c r="F24" s="9"/>
      <c r="G24" s="9"/>
      <c r="H24" s="9"/>
      <c r="I24" s="9"/>
      <c r="J24" s="9"/>
      <c r="K24" s="9"/>
      <c r="L24" s="9"/>
      <c r="M24" s="9"/>
    </row>
    <row r="25" spans="1:13" ht="19.5" customHeight="1">
      <c r="A25" s="9"/>
      <c r="B25" s="9"/>
      <c r="C25" s="9"/>
      <c r="D25" s="9"/>
      <c r="E25" s="28"/>
      <c r="F25" s="9"/>
      <c r="G25" s="9"/>
      <c r="H25" s="9"/>
      <c r="I25" s="9"/>
      <c r="J25" s="9"/>
      <c r="K25" s="9"/>
      <c r="L25" s="9"/>
      <c r="M25" s="9"/>
    </row>
    <row r="26" spans="1:13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0" customFormat="1" ht="30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</sheetData>
  <sheetProtection/>
  <mergeCells count="20">
    <mergeCell ref="A31:M31"/>
    <mergeCell ref="K4:K6"/>
    <mergeCell ref="L4:L6"/>
    <mergeCell ref="M4:M6"/>
    <mergeCell ref="I5:I6"/>
    <mergeCell ref="J5:J6"/>
    <mergeCell ref="G4:G6"/>
    <mergeCell ref="H4:H6"/>
    <mergeCell ref="A5:C5"/>
    <mergeCell ref="D5:D6"/>
    <mergeCell ref="A23:C23"/>
    <mergeCell ref="L1:M1"/>
    <mergeCell ref="A2:M2"/>
    <mergeCell ref="A3:F3"/>
    <mergeCell ref="L3:M3"/>
    <mergeCell ref="A1:F1"/>
    <mergeCell ref="I4:J4"/>
    <mergeCell ref="A4:D4"/>
    <mergeCell ref="E4:E6"/>
    <mergeCell ref="F4:F6"/>
  </mergeCells>
  <printOptions/>
  <pageMargins left="0.7082447761625756" right="0.7082447761625756" top="0.747823152016467" bottom="0.747823152016467" header="0.31523838287263406" footer="0.3152383828726340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zoomScalePageLayoutView="0" workbookViewId="0" topLeftCell="E1">
      <selection activeCell="A20" sqref="A20:P20"/>
    </sheetView>
  </sheetViews>
  <sheetFormatPr defaultColWidth="8" defaultRowHeight="11.25"/>
  <cols>
    <col min="1" max="3" width="5.66015625" style="1" customWidth="1"/>
    <col min="4" max="4" width="6.5" style="1" customWidth="1"/>
    <col min="5" max="5" width="10.33203125" style="1" customWidth="1"/>
    <col min="6" max="6" width="10.66015625" style="1" customWidth="1"/>
    <col min="7" max="7" width="8" style="1" customWidth="1"/>
    <col min="8" max="8" width="13.66015625" style="1" customWidth="1"/>
    <col min="9" max="9" width="14" style="1" customWidth="1"/>
    <col min="10" max="10" width="12.16015625" style="1" customWidth="1"/>
    <col min="11" max="11" width="10.66015625" style="1" customWidth="1"/>
    <col min="12" max="12" width="13.16015625" style="1" customWidth="1"/>
    <col min="13" max="13" width="8" style="1" customWidth="1"/>
    <col min="14" max="14" width="10.5" style="1" customWidth="1"/>
    <col min="15" max="15" width="13.16015625" style="1" customWidth="1"/>
    <col min="16" max="16" width="11.16015625" style="1" customWidth="1"/>
    <col min="17" max="16384" width="8" style="1" customWidth="1"/>
  </cols>
  <sheetData>
    <row r="1" ht="10.5" customHeight="1">
      <c r="E1" s="1" t="s">
        <v>25</v>
      </c>
    </row>
    <row r="2" spans="1:16" ht="19.5" customHeight="1">
      <c r="A2" s="67" t="s">
        <v>26</v>
      </c>
      <c r="B2" s="67"/>
      <c r="C2" s="67"/>
      <c r="D2" s="67"/>
      <c r="E2" s="67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24" customHeight="1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2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5" t="s">
        <v>28</v>
      </c>
    </row>
    <row r="5" spans="1:16" ht="15" customHeight="1">
      <c r="A5" s="66" t="s">
        <v>29</v>
      </c>
      <c r="B5" s="66"/>
      <c r="C5" s="66"/>
      <c r="D5" s="66"/>
      <c r="E5" s="71" t="s">
        <v>30</v>
      </c>
      <c r="F5" s="59" t="s">
        <v>31</v>
      </c>
      <c r="G5" s="59"/>
      <c r="H5" s="59"/>
      <c r="I5" s="63"/>
      <c r="J5" s="59" t="s">
        <v>32</v>
      </c>
      <c r="K5" s="59"/>
      <c r="L5" s="59"/>
      <c r="M5" s="59"/>
      <c r="N5" s="59"/>
      <c r="O5" s="59"/>
      <c r="P5" s="59"/>
    </row>
    <row r="6" spans="1:16" ht="19.5" customHeight="1">
      <c r="A6" s="63" t="s">
        <v>18</v>
      </c>
      <c r="B6" s="64"/>
      <c r="C6" s="65"/>
      <c r="D6" s="51" t="s">
        <v>19</v>
      </c>
      <c r="E6" s="65"/>
      <c r="F6" s="59" t="s">
        <v>33</v>
      </c>
      <c r="G6" s="59" t="s">
        <v>34</v>
      </c>
      <c r="H6" s="59" t="s">
        <v>35</v>
      </c>
      <c r="I6" s="59" t="s">
        <v>36</v>
      </c>
      <c r="J6" s="66" t="s">
        <v>37</v>
      </c>
      <c r="K6" s="66" t="s">
        <v>38</v>
      </c>
      <c r="L6" s="69" t="s">
        <v>39</v>
      </c>
      <c r="M6" s="69" t="s">
        <v>40</v>
      </c>
      <c r="N6" s="66" t="s">
        <v>41</v>
      </c>
      <c r="O6" s="66" t="s">
        <v>42</v>
      </c>
      <c r="P6" s="66" t="s">
        <v>43</v>
      </c>
    </row>
    <row r="7" spans="1:16" ht="17.25" customHeight="1">
      <c r="A7" s="6" t="s">
        <v>44</v>
      </c>
      <c r="B7" s="6" t="s">
        <v>45</v>
      </c>
      <c r="C7" s="6" t="s">
        <v>46</v>
      </c>
      <c r="D7" s="66"/>
      <c r="E7" s="65"/>
      <c r="F7" s="59"/>
      <c r="G7" s="59"/>
      <c r="H7" s="59"/>
      <c r="I7" s="59"/>
      <c r="J7" s="59"/>
      <c r="K7" s="59"/>
      <c r="L7" s="70"/>
      <c r="M7" s="70"/>
      <c r="N7" s="59"/>
      <c r="O7" s="59"/>
      <c r="P7" s="59"/>
    </row>
    <row r="8" spans="1:16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3.25" customHeight="1">
      <c r="A20" s="53" t="s">
        <v>47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</sheetData>
  <sheetProtection/>
  <mergeCells count="21">
    <mergeCell ref="D6:D7"/>
    <mergeCell ref="J6:J7"/>
    <mergeCell ref="J5:P5"/>
    <mergeCell ref="A4:I4"/>
    <mergeCell ref="A6:C6"/>
    <mergeCell ref="O6:O7"/>
    <mergeCell ref="A20:P20"/>
    <mergeCell ref="E5:E7"/>
    <mergeCell ref="F5:I5"/>
    <mergeCell ref="M6:M7"/>
    <mergeCell ref="F6:F7"/>
    <mergeCell ref="P6:P7"/>
    <mergeCell ref="N6:N7"/>
    <mergeCell ref="H6:H7"/>
    <mergeCell ref="I6:I7"/>
    <mergeCell ref="A5:D5"/>
    <mergeCell ref="A2:E2"/>
    <mergeCell ref="A3:P3"/>
    <mergeCell ref="K6:K7"/>
    <mergeCell ref="L6:L7"/>
    <mergeCell ref="G6:G7"/>
  </mergeCells>
  <printOptions/>
  <pageMargins left="0.7082447761625756" right="0.7082447761625756" top="0.6297823481672392" bottom="0.747823152016467" header="0.31523838287263406" footer="0.3152383828726340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12" sqref="C12"/>
    </sheetView>
  </sheetViews>
  <sheetFormatPr defaultColWidth="12" defaultRowHeight="11.25"/>
  <cols>
    <col min="1" max="1" width="31.16015625" style="16" customWidth="1"/>
    <col min="2" max="2" width="14.83203125" style="16" customWidth="1"/>
    <col min="3" max="3" width="15.5" style="16" customWidth="1"/>
    <col min="4" max="6" width="12.66015625" style="17" customWidth="1"/>
    <col min="7" max="7" width="15.5" style="16" customWidth="1"/>
    <col min="8" max="8" width="16.16015625" style="16" customWidth="1"/>
    <col min="9" max="16384" width="12" style="16" customWidth="1"/>
  </cols>
  <sheetData>
    <row r="1" ht="21.75" customHeight="1">
      <c r="A1" s="16" t="s">
        <v>48</v>
      </c>
    </row>
    <row r="2" spans="1:8" ht="39" customHeight="1">
      <c r="A2" s="73" t="s">
        <v>49</v>
      </c>
      <c r="B2" s="73"/>
      <c r="C2" s="73"/>
      <c r="D2" s="73"/>
      <c r="E2" s="73"/>
      <c r="F2" s="73"/>
      <c r="G2" s="73"/>
      <c r="H2" s="73"/>
    </row>
    <row r="3" ht="18" customHeight="1">
      <c r="H3" s="16" t="s">
        <v>50</v>
      </c>
    </row>
    <row r="4" spans="1:8" ht="25.5" customHeight="1">
      <c r="A4" s="72" t="s">
        <v>51</v>
      </c>
      <c r="B4" s="72" t="s">
        <v>52</v>
      </c>
      <c r="C4" s="72" t="s">
        <v>53</v>
      </c>
      <c r="D4" s="72" t="s">
        <v>54</v>
      </c>
      <c r="E4" s="72"/>
      <c r="F4" s="72"/>
      <c r="G4" s="72" t="s">
        <v>55</v>
      </c>
      <c r="H4" s="72" t="s">
        <v>56</v>
      </c>
    </row>
    <row r="5" spans="1:8" ht="25.5" customHeight="1">
      <c r="A5" s="72"/>
      <c r="B5" s="72"/>
      <c r="C5" s="72"/>
      <c r="D5" s="18" t="s">
        <v>57</v>
      </c>
      <c r="E5" s="18" t="s">
        <v>58</v>
      </c>
      <c r="F5" s="18" t="s">
        <v>59</v>
      </c>
      <c r="G5" s="72"/>
      <c r="H5" s="72"/>
    </row>
    <row r="6" spans="1:8" ht="32.25" customHeight="1">
      <c r="A6" s="19" t="s">
        <v>98</v>
      </c>
      <c r="B6" s="19">
        <f>C6+D6+G6</f>
        <v>419.3</v>
      </c>
      <c r="C6" s="19">
        <v>205.9</v>
      </c>
      <c r="D6" s="20">
        <f>E6+F6</f>
        <v>213.4</v>
      </c>
      <c r="E6" s="20">
        <v>0</v>
      </c>
      <c r="F6" s="20">
        <v>213.4</v>
      </c>
      <c r="G6" s="19">
        <v>0</v>
      </c>
      <c r="H6" s="19">
        <v>0</v>
      </c>
    </row>
    <row r="7" spans="1:8" ht="32.25" customHeight="1">
      <c r="A7" s="19" t="s">
        <v>60</v>
      </c>
      <c r="B7" s="19">
        <f>C7+D7+G7</f>
        <v>419.3</v>
      </c>
      <c r="C7" s="19">
        <v>205.9</v>
      </c>
      <c r="D7" s="20">
        <f>E7+F7</f>
        <v>213.4</v>
      </c>
      <c r="E7" s="20">
        <v>0</v>
      </c>
      <c r="F7" s="20">
        <v>213.4</v>
      </c>
      <c r="G7" s="19">
        <v>0</v>
      </c>
      <c r="H7" s="19">
        <v>0</v>
      </c>
    </row>
    <row r="8" spans="1:8" ht="36.75" customHeight="1">
      <c r="A8" s="19" t="s">
        <v>99</v>
      </c>
      <c r="B8" s="19">
        <f>B7-B6</f>
        <v>0</v>
      </c>
      <c r="C8" s="19">
        <f aca="true" t="shared" si="0" ref="C8:H8">C7-C6</f>
        <v>0</v>
      </c>
      <c r="D8" s="19">
        <f t="shared" si="0"/>
        <v>0</v>
      </c>
      <c r="E8" s="19"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35.25" customHeight="1">
      <c r="A9" s="19" t="s">
        <v>100</v>
      </c>
      <c r="B9" s="19">
        <v>0</v>
      </c>
      <c r="C9" s="19">
        <v>0</v>
      </c>
      <c r="D9" s="20">
        <v>0</v>
      </c>
      <c r="E9" s="20">
        <v>0</v>
      </c>
      <c r="F9" s="20">
        <v>0</v>
      </c>
      <c r="G9" s="19">
        <v>0</v>
      </c>
      <c r="H9" s="19">
        <v>0</v>
      </c>
    </row>
    <row r="10" spans="1:8" ht="42.75" customHeight="1">
      <c r="A10" s="21" t="s">
        <v>61</v>
      </c>
      <c r="B10" s="74" t="s">
        <v>101</v>
      </c>
      <c r="C10" s="75"/>
      <c r="D10" s="75"/>
      <c r="E10" s="75"/>
      <c r="F10" s="75"/>
      <c r="G10" s="75"/>
      <c r="H10" s="76"/>
    </row>
  </sheetData>
  <sheetProtection/>
  <mergeCells count="8">
    <mergeCell ref="G4:G5"/>
    <mergeCell ref="H4:H5"/>
    <mergeCell ref="A2:H2"/>
    <mergeCell ref="B10:H10"/>
    <mergeCell ref="D4:F4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高立朝 10.104.97.45</dc:creator>
  <cp:keywords/>
  <dc:description/>
  <cp:lastModifiedBy>wsj</cp:lastModifiedBy>
  <cp:lastPrinted>2016-10-08T06:45:25Z</cp:lastPrinted>
  <dcterms:created xsi:type="dcterms:W3CDTF">2016-09-02T02:25:38Z</dcterms:created>
  <dcterms:modified xsi:type="dcterms:W3CDTF">2017-05-23T06:43:28Z</dcterms:modified>
  <cp:category/>
  <cp:version/>
  <cp:contentType/>
  <cp:contentStatus/>
</cp:coreProperties>
</file>